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rive_D\ARCHIEF\Ecocostsvaluesite\www.ecocostsvalue.com\EVR\img\"/>
    </mc:Choice>
  </mc:AlternateContent>
  <xr:revisionPtr revIDLastSave="0" documentId="8_{4E410240-8E53-4FA9-85E7-359375E8B1E9}" xr6:coauthVersionLast="47" xr6:coauthVersionMax="47" xr10:uidLastSave="{00000000-0000-0000-0000-000000000000}"/>
  <bookViews>
    <workbookView xWindow="-108" yWindow="-108" windowWidth="23256" windowHeight="12456" xr2:uid="{41EE3EC9-4215-4355-8507-FE8A1CFCD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1" i="1"/>
  <c r="D30" i="1"/>
  <c r="D28" i="1"/>
  <c r="D12" i="1"/>
  <c r="D10" i="1"/>
  <c r="D11" i="1"/>
  <c r="D9" i="1"/>
</calcChain>
</file>

<file path=xl/sharedStrings.xml><?xml version="1.0" encoding="utf-8"?>
<sst xmlns="http://schemas.openxmlformats.org/spreadsheetml/2006/main" count="249" uniqueCount="93">
  <si>
    <t>Netherlands</t>
  </si>
  <si>
    <t>paper and cellulose based</t>
  </si>
  <si>
    <t>landfill</t>
  </si>
  <si>
    <t>composting</t>
  </si>
  <si>
    <t>metals</t>
  </si>
  <si>
    <t>ceramics</t>
  </si>
  <si>
    <t>EU</t>
  </si>
  <si>
    <t>USA</t>
  </si>
  <si>
    <t>end-of-life default data packaging</t>
  </si>
  <si>
    <t>https://plasticseurope.org/nl/2022/07/11/nederland-europees-koploper-in-recycling-plastic-afval-maar-verbrandt-ook-55-van-ingezameld-plastic-afval/#:~:text=45%25%20van%20het%20plastic%20afval%20in%20Nederland%20wordt,recyclaat%20%28in%202018%20was%20dat%20nog%20ca.%2010%25%29.</t>
  </si>
  <si>
    <t>https://www.epa.gov/facts-and-figures-about-materials-waste-and-recycling/national-overview-facts-and-figures-materials#recycling</t>
  </si>
  <si>
    <t>australia</t>
  </si>
  <si>
    <t>https://www.dcceew.gov.au/sites/default/files/documents/national-waste-report-2022.pdf</t>
  </si>
  <si>
    <t>Rest of World</t>
  </si>
  <si>
    <t>wild guess</t>
  </si>
  <si>
    <t>Note: data per country seem highly unreliable</t>
  </si>
  <si>
    <t>attention for germany and the UK that have high recycling rates for plastic bottles</t>
  </si>
  <si>
    <t>https://www.nedvang.nl/wp-content/uploads/2023/08/AFV_infographics_Glas_2022.pdf</t>
  </si>
  <si>
    <t>https://plasticseurope.org/wp-content/uploads/2022/07/PlasticsEurope-National_Onepager_NETHERLANDS_170622.pdf</t>
  </si>
  <si>
    <t>https://www.duurzaamglas.nl/meetpunt-glasrecycling/</t>
  </si>
  <si>
    <t>general: https://www.statista.com/statistics/1258851/glass-recycling-rate-in-europe/</t>
  </si>
  <si>
    <t>https://feve.org/wp-content/uploads/2019/07/Recycled-Content-FEVE-Position-June-2019.pdf</t>
  </si>
  <si>
    <t>glas let op:</t>
  </si>
  <si>
    <t>glass</t>
  </si>
  <si>
    <t>glass bottles flint</t>
  </si>
  <si>
    <t>glass bottles green</t>
  </si>
  <si>
    <t>glass bottles brown</t>
  </si>
  <si>
    <t>glass bottles various colors</t>
  </si>
  <si>
    <t>glass bottles</t>
  </si>
  <si>
    <t>76% (average 74 - 80)</t>
  </si>
  <si>
    <t>see also Google voor Recycling US paper, glass, plastics.</t>
  </si>
  <si>
    <t>waste incin with heat recovery</t>
  </si>
  <si>
    <t>figure 32</t>
  </si>
  <si>
    <t>pages 45-52</t>
  </si>
  <si>
    <t>recycling rate (RR)</t>
  </si>
  <si>
    <t>note: this is the RR, so the ratio of what is colleted to what is recycled</t>
  </si>
  <si>
    <t>https://www.europarl.europa.eu/topics/en/article/20181212STO21610/plastic-waste-and-recycling-in-the-eu-facts-and-figures</t>
  </si>
  <si>
    <t>https://www.sciencedirect.com/science/article/pii/S2949750723000470#:~:text=About%20110%20million%20tons%20of,for%20resource%20and%20energy%20recovery.</t>
  </si>
  <si>
    <t>see references at line 49-55</t>
  </si>
  <si>
    <t>https://eur-lex.europa.eu/legal-content/EN/TXT/?uri=OJ:L_202302683</t>
  </si>
  <si>
    <t>RIR is 25%</t>
  </si>
  <si>
    <t>RIR not known</t>
  </si>
  <si>
    <t>common metals</t>
  </si>
  <si>
    <t>South Australia 76 - 80%; New South Wales 70-75%; Queensland 70-75%; Western Australia 60-65%; Northern Territory 55-65%; Australian Capital Territory 70-75%</t>
  </si>
  <si>
    <t>Note 1:  don't apply the RR in calculations of products, however apply the recycled content at the input of your system.  (note the difference in RR and Eol-RR, see also FAQ 2.6)</t>
  </si>
  <si>
    <t>Note 2: Idemat applies "cut-off at the end-of-life waste stockpile (sorted)", for end-of-life RR is given as a reference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</si>
  <si>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</si>
  <si>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</si>
  <si>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</si>
  <si>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</si>
  <si>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</si>
  <si>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</si>
  <si>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</si>
  <si>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</si>
  <si>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</si>
  <si>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</si>
  <si>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</si>
  <si>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</si>
  <si>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https://www.epa.gov/facts-and-figures-about-materials-waste-and-recycling/glass-material-specific-data</t>
  </si>
  <si>
    <t xml:space="preserve">page 45 </t>
  </si>
  <si>
    <t>plastics (soft)</t>
  </si>
  <si>
    <t>other packaging</t>
  </si>
  <si>
    <t>bioplastics (soft)</t>
  </si>
  <si>
    <t>plastic bottles with deposit EU</t>
  </si>
  <si>
    <t>N</t>
  </si>
  <si>
    <t>EoL category</t>
  </si>
  <si>
    <t xml:space="preserve">paper </t>
  </si>
  <si>
    <t>textiles, organic</t>
  </si>
  <si>
    <t>textiles, fossil</t>
  </si>
  <si>
    <t>O</t>
  </si>
  <si>
    <t>P</t>
  </si>
  <si>
    <t>Q</t>
  </si>
  <si>
    <t>only reliable figures from UK, see figure in</t>
  </si>
  <si>
    <t>https://www.besustainablemagazine.com/cms2/valorising-wood-waste-for-energy-and-materials-in-europe-lessons-learnt-with-three-years-of-bioreg-project/</t>
  </si>
  <si>
    <t>https://www.biocycle.net/generation-and-recovery-of-solid-wood-waste-in-the-u-s/</t>
  </si>
  <si>
    <t>https://www.probos.nl/images/pdf/rapporten/250225_Rapportage_houtgebruik_in_Nederland%202023.pdf</t>
  </si>
  <si>
    <t>Tabel  3.9</t>
  </si>
  <si>
    <t xml:space="preserve">https://www.cepi.org/wp-content/uploads/2024/11/24-4378_EPRC_2023_Singlepages.pdf </t>
  </si>
  <si>
    <t>see text page 2 just above first figure</t>
  </si>
  <si>
    <t>total waste 2.466.000 tonne end-of-life, of which 1.803.000 tonne production of recycled paper and carton, plus 85.000.tonne hygenic paper (parenco). Result (2466+85)/2466 = 0.7656</t>
  </si>
  <si>
    <t>rubber tires</t>
  </si>
  <si>
    <t>R</t>
  </si>
  <si>
    <t>not known</t>
  </si>
  <si>
    <t>https://research.wur.nl/en/activities/improving-dutch-post-consumer-textile-recycling</t>
  </si>
  <si>
    <t>note: 6% incinerated of the 45% collected</t>
  </si>
  <si>
    <t>https://wechoosereuse.org/the-reuse-economy-for-textiles</t>
  </si>
  <si>
    <t>https://www.epa.gov/facts-and-figures-about-materials-waste-and-recycling/textiles-material-specific-data?utm_source=chatgpt.com#TextilesTableandGraph</t>
  </si>
  <si>
    <t>https://planetark.com/newsroom/news/tackling-australias-textile-waste</t>
  </si>
  <si>
    <t>https://www.etrma.org/wp-content/uploads/2024/03/2021-End-of-Life-Tyre-Recover.pd</t>
  </si>
  <si>
    <t>https://www.ustires.org/2023-elt-tire-report-page</t>
  </si>
  <si>
    <t>https://www.dcceew.gov.au/sites/default/files/documents/35159-fs-tps.pdf</t>
  </si>
  <si>
    <t>wood</t>
  </si>
  <si>
    <t>not given in National Waste Report 2022, EOL RR assumed to be &lt;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</si>
</sst>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9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1"/>
    <xf numFmtId="0" fontId="4" fillId="0" borderId="0" xfId="0" applyFont="1"/>
    <xf numFmtId="0" fontId="1" fillId="0" borderId="0" xfId="0" applyFont="1" applyAlignment="1">
      <alignment horizontal="center" wrapText="1"/>
    </xf>
    <xf numFmtId="0" fontId="0" fillId="0" borderId="0" xfId="1" applyFont="1"/>
    <xf numFmtId="0" fontId="5" fillId="0" borderId="0" xfId="1" applyFont="1"/>
    <xf numFmtId="9" fontId="6" fillId="0" borderId="0" xfId="0" applyNumberFormat="1" applyFont="1"/>
    <xf numFmtId="0" fontId="7" fillId="0" borderId="0" xfId="1" applyFont="1"/>
    <xf numFmtId="9" fontId="8" fillId="0" borderId="0" xfId="0" applyNumberFormat="1" applyFont="1"/>
    <xf numFmtId="0" fontId="1" fillId="0" borderId="0" xfId="0" applyFont="1" applyAlignment="1">
      <alignment vertical="top" wrapText="1"/>
    </xf>
    <xf numFmtId="164" fontId="1" fillId="0" borderId="0" xfId="0" applyNumberFormat="1" applyFont="1"/>
    <xf numFmtId="46" fontId="9" fillId="0" borderId="0" xfId="1" applyNumberFormat="1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lasticseurope.org/nl/2022/07/11/nederland-europees-koploper-in-recycling-plastic-afval-maar-verbrandt-ook-55-van-ingezameld-plastic-afval/" TargetMode="External"/><Relationship Id="rId13" Type="http://schemas.openxmlformats.org/officeDocument/2006/relationships/hyperlink" Target="https://www.dcceew.gov.au/sites/default/files/documents/national-waste-report-2022.pdf" TargetMode="External"/><Relationship Id="rId3" Type="http://schemas.openxmlformats.org/officeDocument/2006/relationships/hyperlink" Target="https://www.nedvang.nl/wp-content/uploads/2023/08/AFV_infographics_Glas_2022.pdf" TargetMode="External"/><Relationship Id="rId7" Type="http://schemas.openxmlformats.org/officeDocument/2006/relationships/hyperlink" Target="https://www.sciencedirect.com/science/article/pii/S2949750723000470" TargetMode="External"/><Relationship Id="rId12" Type="http://schemas.openxmlformats.org/officeDocument/2006/relationships/hyperlink" Target="https://www.epa.gov/facts-and-figures-about-materials-waste-and-recycling/glass-material-specific-data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dcceew.gov.au/sites/default/files/documents/national-waste-report-2022.pdf" TargetMode="External"/><Relationship Id="rId16" Type="http://schemas.openxmlformats.org/officeDocument/2006/relationships/hyperlink" Target="https://www.cepi.org/wp-content/uploads/2024/11/24-4378_EPRC_2023_Singlepages.pdf" TargetMode="External"/><Relationship Id="rId1" Type="http://schemas.openxmlformats.org/officeDocument/2006/relationships/hyperlink" Target="https://www.epa.gov/facts-and-figures-about-materials-waste-and-recycling/national-overview-facts-and-figures-materials" TargetMode="External"/><Relationship Id="rId6" Type="http://schemas.openxmlformats.org/officeDocument/2006/relationships/hyperlink" Target="https://plasticseurope.org/wp-content/uploads/2022/07/PlasticsEurope-National_Onepager_NETHERLANDS_170622.pdf" TargetMode="External"/><Relationship Id="rId11" Type="http://schemas.openxmlformats.org/officeDocument/2006/relationships/hyperlink" Target="https://feve.org/wp-content/uploads/2019/07/Recycled-Content-FEVE-Position-June-2019.pdf" TargetMode="External"/><Relationship Id="rId5" Type="http://schemas.openxmlformats.org/officeDocument/2006/relationships/hyperlink" Target="https://feve.org/wp-content/uploads/2019/07/Recycled-Content-FEVE-Position-June-2019.pdf" TargetMode="External"/><Relationship Id="rId15" Type="http://schemas.openxmlformats.org/officeDocument/2006/relationships/hyperlink" Target="https://www.probos.nl/images/pdf/rapporten/250225_Rapportage_houtgebruik_in_Nederland%202023.pdf" TargetMode="External"/><Relationship Id="rId10" Type="http://schemas.openxmlformats.org/officeDocument/2006/relationships/hyperlink" Target="https://eur-lex.europa.eu/legal-content/EN/TXT/?uri=OJ:L_202302683" TargetMode="External"/><Relationship Id="rId4" Type="http://schemas.openxmlformats.org/officeDocument/2006/relationships/hyperlink" Target="https://www.duurzaamglas.nl/meetpunt-glasrecycling/" TargetMode="External"/><Relationship Id="rId9" Type="http://schemas.openxmlformats.org/officeDocument/2006/relationships/hyperlink" Target="https://www.europarl.europa.eu/topics/en/article/20181212STO21610/plastic-waste-and-recycling-in-the-eu-facts-and-figures" TargetMode="External"/><Relationship Id="rId14" Type="http://schemas.openxmlformats.org/officeDocument/2006/relationships/hyperlink" Target="https://plasticseurope.org/nl/2022/07/11/nederland-europees-koploper-in-recycling-plastic-afval-maar-verbrandt-ook-55-van-ingezameld-plastic-afv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E8FAE-08FD-4BBB-A530-B770AC8E7A0B}">
  <dimension ref="A1:W100"/>
  <sheetViews>
    <sheetView tabSelected="1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D52" sqref="D52"/>
    </sheetView>
  </sheetViews>
  <sheetFormatPr defaultRowHeight="14.4" x14ac:dyDescent="0.3"/>
  <cols>
    <col min="1" max="1" width="13.77734375" customWidth="1"/>
    <col min="2" max="2" width="21.5546875" customWidth="1"/>
    <col min="3" max="3" width="8.33203125" customWidth="1"/>
    <col min="5" max="5" width="14.33203125" customWidth="1"/>
    <col min="6" max="6" width="16.109375" customWidth="1"/>
    <col min="7" max="7" width="10.77734375" customWidth="1"/>
    <col min="9" max="9" width="10.109375" bestFit="1" customWidth="1"/>
    <col min="10" max="10" width="9.77734375" customWidth="1"/>
  </cols>
  <sheetData>
    <row r="1" spans="1:23" x14ac:dyDescent="0.3">
      <c r="A1" s="4" t="s">
        <v>8</v>
      </c>
      <c r="D1" s="6" t="s">
        <v>44</v>
      </c>
    </row>
    <row r="2" spans="1:23" x14ac:dyDescent="0.3">
      <c r="D2" s="6" t="s">
        <v>45</v>
      </c>
    </row>
    <row r="3" spans="1:23" ht="28.8" x14ac:dyDescent="0.3">
      <c r="C3" s="13" t="s">
        <v>65</v>
      </c>
      <c r="D3" s="3" t="s">
        <v>2</v>
      </c>
      <c r="E3" s="7" t="s">
        <v>31</v>
      </c>
      <c r="F3" s="3" t="s">
        <v>34</v>
      </c>
      <c r="G3" s="3" t="s">
        <v>3</v>
      </c>
    </row>
    <row r="4" spans="1:23" x14ac:dyDescent="0.3">
      <c r="A4" s="1" t="s">
        <v>0</v>
      </c>
      <c r="B4" t="s">
        <v>66</v>
      </c>
      <c r="C4" s="3" t="s">
        <v>46</v>
      </c>
      <c r="D4" s="2">
        <v>0</v>
      </c>
      <c r="E4" s="14">
        <v>0.23400000000000001</v>
      </c>
      <c r="F4" s="14">
        <v>0.76600000000000001</v>
      </c>
      <c r="G4" s="2">
        <v>0</v>
      </c>
      <c r="I4" s="5" t="s">
        <v>75</v>
      </c>
      <c r="R4" t="s">
        <v>76</v>
      </c>
    </row>
    <row r="5" spans="1:23" x14ac:dyDescent="0.3">
      <c r="A5" s="1"/>
      <c r="C5" s="3"/>
      <c r="D5" s="2"/>
      <c r="E5" s="14"/>
      <c r="F5" s="14"/>
      <c r="G5" s="2"/>
      <c r="I5" s="15" t="s">
        <v>79</v>
      </c>
    </row>
    <row r="6" spans="1:23" x14ac:dyDescent="0.3">
      <c r="B6" t="s">
        <v>42</v>
      </c>
      <c r="C6" s="3" t="s">
        <v>47</v>
      </c>
      <c r="D6" s="2">
        <v>0</v>
      </c>
      <c r="E6" s="2">
        <v>0</v>
      </c>
      <c r="F6" s="2">
        <v>1</v>
      </c>
      <c r="G6" s="2">
        <v>0</v>
      </c>
      <c r="I6" t="s">
        <v>35</v>
      </c>
    </row>
    <row r="7" spans="1:23" x14ac:dyDescent="0.3">
      <c r="B7" t="s">
        <v>23</v>
      </c>
      <c r="C7" s="3" t="s">
        <v>48</v>
      </c>
      <c r="D7" s="2">
        <v>0.25</v>
      </c>
      <c r="E7" s="2">
        <v>0</v>
      </c>
      <c r="F7" s="2">
        <v>0.75</v>
      </c>
      <c r="G7" s="2">
        <v>0</v>
      </c>
      <c r="I7" t="s">
        <v>20</v>
      </c>
      <c r="W7" t="s">
        <v>29</v>
      </c>
    </row>
    <row r="8" spans="1:23" x14ac:dyDescent="0.3">
      <c r="B8" t="s">
        <v>28</v>
      </c>
      <c r="C8" s="3" t="s">
        <v>49</v>
      </c>
      <c r="D8" s="2">
        <v>0.23</v>
      </c>
      <c r="E8" s="2">
        <v>0</v>
      </c>
      <c r="F8" s="2">
        <v>0.77</v>
      </c>
      <c r="G8" s="2">
        <v>0</v>
      </c>
      <c r="I8" s="5" t="s">
        <v>17</v>
      </c>
      <c r="Q8" t="s">
        <v>22</v>
      </c>
      <c r="R8" s="5" t="s">
        <v>19</v>
      </c>
    </row>
    <row r="9" spans="1:23" x14ac:dyDescent="0.3">
      <c r="B9" t="s">
        <v>24</v>
      </c>
      <c r="C9" s="3" t="s">
        <v>50</v>
      </c>
      <c r="D9" s="2">
        <f>60*0.23/100</f>
        <v>0.13800000000000001</v>
      </c>
      <c r="E9" s="2">
        <v>0</v>
      </c>
      <c r="F9" s="2">
        <v>0.4</v>
      </c>
      <c r="G9" s="2">
        <v>0</v>
      </c>
      <c r="I9" s="5" t="s">
        <v>21</v>
      </c>
    </row>
    <row r="10" spans="1:23" x14ac:dyDescent="0.3">
      <c r="B10" t="s">
        <v>26</v>
      </c>
      <c r="C10" s="3" t="s">
        <v>51</v>
      </c>
      <c r="D10" s="2">
        <f>50*0.23/100</f>
        <v>0.115</v>
      </c>
      <c r="E10" s="2">
        <v>0</v>
      </c>
      <c r="F10" s="2">
        <v>0.5</v>
      </c>
      <c r="G10" s="2">
        <v>0</v>
      </c>
      <c r="I10" t="s">
        <v>21</v>
      </c>
    </row>
    <row r="11" spans="1:23" x14ac:dyDescent="0.3">
      <c r="B11" t="s">
        <v>25</v>
      </c>
      <c r="C11" s="3" t="s">
        <v>52</v>
      </c>
      <c r="D11" s="2">
        <f>20*0.23/100</f>
        <v>4.6000000000000006E-2</v>
      </c>
      <c r="E11" s="2">
        <v>0</v>
      </c>
      <c r="F11" s="2">
        <v>0.8</v>
      </c>
      <c r="G11" s="2">
        <v>0</v>
      </c>
      <c r="I11" t="s">
        <v>21</v>
      </c>
    </row>
    <row r="12" spans="1:23" x14ac:dyDescent="0.3">
      <c r="B12" t="s">
        <v>27</v>
      </c>
      <c r="C12" s="3" t="s">
        <v>53</v>
      </c>
      <c r="D12" s="2">
        <f>48*0.23/100</f>
        <v>0.11040000000000001</v>
      </c>
      <c r="E12" s="2">
        <v>0</v>
      </c>
      <c r="F12" s="2">
        <v>0.52</v>
      </c>
      <c r="G12" s="2">
        <v>0</v>
      </c>
      <c r="I12" t="s">
        <v>21</v>
      </c>
    </row>
    <row r="13" spans="1:23" x14ac:dyDescent="0.3">
      <c r="B13" t="s">
        <v>5</v>
      </c>
      <c r="C13" s="3" t="s">
        <v>54</v>
      </c>
      <c r="D13" s="2">
        <v>1</v>
      </c>
      <c r="E13" s="2">
        <v>0</v>
      </c>
      <c r="F13" s="2">
        <v>0</v>
      </c>
      <c r="G13" s="2">
        <v>0</v>
      </c>
    </row>
    <row r="14" spans="1:23" x14ac:dyDescent="0.3">
      <c r="B14" t="s">
        <v>60</v>
      </c>
      <c r="C14" s="3" t="s">
        <v>55</v>
      </c>
      <c r="D14" s="2">
        <v>0</v>
      </c>
      <c r="E14" s="2">
        <v>0.7</v>
      </c>
      <c r="F14" s="2">
        <v>0.3</v>
      </c>
      <c r="G14" s="2">
        <v>0</v>
      </c>
      <c r="I14" s="5" t="s">
        <v>9</v>
      </c>
    </row>
    <row r="15" spans="1:23" x14ac:dyDescent="0.3">
      <c r="B15" t="s">
        <v>62</v>
      </c>
      <c r="C15" s="3" t="s">
        <v>56</v>
      </c>
      <c r="D15" s="2">
        <v>0</v>
      </c>
      <c r="E15" s="2">
        <v>0.7</v>
      </c>
      <c r="F15" s="2">
        <v>0.3</v>
      </c>
      <c r="G15" s="2">
        <v>0</v>
      </c>
      <c r="I15" s="5" t="s">
        <v>9</v>
      </c>
    </row>
    <row r="16" spans="1:23" x14ac:dyDescent="0.3">
      <c r="B16" t="s">
        <v>63</v>
      </c>
      <c r="C16" s="3" t="s">
        <v>57</v>
      </c>
      <c r="D16" s="2">
        <v>0</v>
      </c>
      <c r="E16" s="2">
        <v>0.2</v>
      </c>
      <c r="F16" s="2">
        <v>0.8</v>
      </c>
      <c r="G16" s="2">
        <v>0</v>
      </c>
      <c r="I16" s="1" t="s">
        <v>40</v>
      </c>
      <c r="J16" t="s">
        <v>39</v>
      </c>
    </row>
    <row r="17" spans="1:18" x14ac:dyDescent="0.3">
      <c r="B17" t="s">
        <v>61</v>
      </c>
      <c r="C17" s="3" t="s">
        <v>64</v>
      </c>
      <c r="D17" s="2">
        <v>1</v>
      </c>
      <c r="E17" s="2">
        <v>0</v>
      </c>
      <c r="F17" s="2">
        <v>0</v>
      </c>
      <c r="G17" s="2">
        <v>0</v>
      </c>
      <c r="K17" s="5" t="s">
        <v>18</v>
      </c>
    </row>
    <row r="18" spans="1:18" x14ac:dyDescent="0.3">
      <c r="B18" t="s">
        <v>67</v>
      </c>
      <c r="C18" s="3" t="s">
        <v>69</v>
      </c>
      <c r="D18" s="2">
        <v>0</v>
      </c>
      <c r="E18" s="2">
        <v>0.61</v>
      </c>
      <c r="F18" s="2">
        <v>0.39</v>
      </c>
      <c r="G18" s="2">
        <v>0</v>
      </c>
      <c r="I18" t="s">
        <v>83</v>
      </c>
      <c r="K18" s="5"/>
      <c r="Q18" t="s">
        <v>84</v>
      </c>
    </row>
    <row r="19" spans="1:18" x14ac:dyDescent="0.3">
      <c r="B19" t="s">
        <v>68</v>
      </c>
      <c r="C19" s="3" t="s">
        <v>70</v>
      </c>
      <c r="D19" s="2">
        <v>0</v>
      </c>
      <c r="E19" s="2">
        <v>0.61</v>
      </c>
      <c r="F19" s="2">
        <v>0.39</v>
      </c>
      <c r="G19" s="2">
        <v>0</v>
      </c>
      <c r="I19" t="s">
        <v>83</v>
      </c>
      <c r="K19" s="5"/>
      <c r="Q19" t="s">
        <v>84</v>
      </c>
    </row>
    <row r="20" spans="1:18" x14ac:dyDescent="0.3">
      <c r="B20" t="s">
        <v>91</v>
      </c>
      <c r="C20" s="3" t="s">
        <v>71</v>
      </c>
      <c r="D20" s="2">
        <v>0</v>
      </c>
      <c r="E20" s="2">
        <v>0.66</v>
      </c>
      <c r="F20" s="2">
        <v>0.33</v>
      </c>
      <c r="G20" s="2">
        <v>0</v>
      </c>
      <c r="I20" t="s">
        <v>72</v>
      </c>
      <c r="K20" s="5"/>
      <c r="M20" t="s">
        <v>73</v>
      </c>
    </row>
    <row r="21" spans="1:18" x14ac:dyDescent="0.3">
      <c r="B21" t="s">
        <v>80</v>
      </c>
      <c r="C21" s="3" t="s">
        <v>81</v>
      </c>
      <c r="D21" s="2">
        <v>0</v>
      </c>
      <c r="E21" s="2">
        <v>0.02</v>
      </c>
      <c r="F21" s="2">
        <v>0.98</v>
      </c>
      <c r="G21" s="2">
        <v>0</v>
      </c>
    </row>
    <row r="22" spans="1:18" x14ac:dyDescent="0.3">
      <c r="D22" s="2"/>
      <c r="E22" s="2"/>
      <c r="F22" s="2"/>
      <c r="G22" s="2"/>
    </row>
    <row r="23" spans="1:18" x14ac:dyDescent="0.3">
      <c r="D23" s="2"/>
      <c r="E23" s="2"/>
      <c r="F23" s="2"/>
      <c r="G23" s="2"/>
    </row>
    <row r="24" spans="1:18" x14ac:dyDescent="0.3">
      <c r="A24" s="1" t="s">
        <v>6</v>
      </c>
      <c r="B24" t="s">
        <v>1</v>
      </c>
      <c r="C24" s="3" t="s">
        <v>46</v>
      </c>
      <c r="D24" s="2">
        <v>0</v>
      </c>
      <c r="E24" s="14">
        <v>0.25600000000000001</v>
      </c>
      <c r="F24" s="14">
        <v>0.74399999999999999</v>
      </c>
      <c r="G24" s="2">
        <v>0</v>
      </c>
      <c r="I24" s="5" t="s">
        <v>77</v>
      </c>
      <c r="M24" s="5"/>
      <c r="R24" t="s">
        <v>78</v>
      </c>
    </row>
    <row r="25" spans="1:18" x14ac:dyDescent="0.3">
      <c r="B25" t="s">
        <v>42</v>
      </c>
      <c r="C25" s="3" t="s">
        <v>47</v>
      </c>
      <c r="D25" s="2">
        <v>0</v>
      </c>
      <c r="E25" s="2">
        <v>0</v>
      </c>
      <c r="F25" s="2">
        <v>1</v>
      </c>
      <c r="G25" s="2">
        <v>0</v>
      </c>
    </row>
    <row r="26" spans="1:18" x14ac:dyDescent="0.3">
      <c r="B26" t="s">
        <v>23</v>
      </c>
      <c r="C26" s="3" t="s">
        <v>48</v>
      </c>
      <c r="D26" s="2">
        <v>0.25</v>
      </c>
      <c r="E26" s="2">
        <v>0</v>
      </c>
      <c r="F26" s="2">
        <v>0.75</v>
      </c>
      <c r="G26" s="2">
        <v>0</v>
      </c>
      <c r="I26" t="s">
        <v>20</v>
      </c>
      <c r="R26" s="5" t="s">
        <v>21</v>
      </c>
    </row>
    <row r="27" spans="1:18" x14ac:dyDescent="0.3">
      <c r="B27" t="s">
        <v>28</v>
      </c>
      <c r="C27" s="3" t="s">
        <v>49</v>
      </c>
      <c r="D27" s="2">
        <v>0.23</v>
      </c>
      <c r="E27" s="2">
        <v>0</v>
      </c>
      <c r="F27" s="2">
        <v>0.77</v>
      </c>
      <c r="G27" s="2"/>
      <c r="R27" s="5"/>
    </row>
    <row r="28" spans="1:18" x14ac:dyDescent="0.3">
      <c r="B28" t="s">
        <v>24</v>
      </c>
      <c r="C28" s="3" t="s">
        <v>50</v>
      </c>
      <c r="D28" s="2">
        <f>60*0.23/100</f>
        <v>0.13800000000000001</v>
      </c>
      <c r="E28" s="2">
        <v>0</v>
      </c>
      <c r="F28" s="2">
        <v>0.4</v>
      </c>
      <c r="G28" s="2">
        <v>0</v>
      </c>
      <c r="I28" t="s">
        <v>21</v>
      </c>
      <c r="R28" s="5"/>
    </row>
    <row r="29" spans="1:18" x14ac:dyDescent="0.3">
      <c r="B29" t="s">
        <v>26</v>
      </c>
      <c r="C29" s="3" t="s">
        <v>51</v>
      </c>
      <c r="D29" s="2">
        <f>50*0.23/100</f>
        <v>0.115</v>
      </c>
      <c r="E29" s="2">
        <v>0</v>
      </c>
      <c r="F29" s="2">
        <v>0.5</v>
      </c>
      <c r="G29" s="2">
        <v>0</v>
      </c>
      <c r="I29" t="s">
        <v>21</v>
      </c>
      <c r="R29" s="5"/>
    </row>
    <row r="30" spans="1:18" x14ac:dyDescent="0.3">
      <c r="B30" t="s">
        <v>25</v>
      </c>
      <c r="C30" s="3" t="s">
        <v>52</v>
      </c>
      <c r="D30" s="2">
        <f>20*0.23/100</f>
        <v>4.6000000000000006E-2</v>
      </c>
      <c r="E30" s="2">
        <v>0</v>
      </c>
      <c r="F30" s="2">
        <v>0.8</v>
      </c>
      <c r="G30" s="2">
        <v>0</v>
      </c>
      <c r="I30" t="s">
        <v>21</v>
      </c>
      <c r="R30" s="5"/>
    </row>
    <row r="31" spans="1:18" x14ac:dyDescent="0.3">
      <c r="B31" t="s">
        <v>27</v>
      </c>
      <c r="C31" s="3" t="s">
        <v>53</v>
      </c>
      <c r="D31" s="2">
        <f>48*0.23/100</f>
        <v>0.11040000000000001</v>
      </c>
      <c r="E31" s="2">
        <v>0</v>
      </c>
      <c r="F31" s="2">
        <v>0.52</v>
      </c>
      <c r="G31" s="2">
        <v>0</v>
      </c>
      <c r="I31" t="s">
        <v>21</v>
      </c>
      <c r="R31" s="5"/>
    </row>
    <row r="32" spans="1:18" x14ac:dyDescent="0.3">
      <c r="B32" t="s">
        <v>5</v>
      </c>
      <c r="C32" s="3" t="s">
        <v>54</v>
      </c>
      <c r="D32" s="2">
        <v>1</v>
      </c>
      <c r="E32" s="2">
        <v>0</v>
      </c>
      <c r="F32" s="2">
        <v>0</v>
      </c>
      <c r="G32" s="2">
        <v>0</v>
      </c>
    </row>
    <row r="33" spans="1:14" x14ac:dyDescent="0.3">
      <c r="B33" t="s">
        <v>60</v>
      </c>
      <c r="C33" s="3" t="s">
        <v>55</v>
      </c>
      <c r="D33" s="2">
        <v>0.25</v>
      </c>
      <c r="E33" s="2">
        <v>0.75</v>
      </c>
      <c r="F33" s="2">
        <v>0</v>
      </c>
      <c r="G33" s="2">
        <v>0</v>
      </c>
      <c r="I33" s="5" t="s">
        <v>36</v>
      </c>
    </row>
    <row r="34" spans="1:14" x14ac:dyDescent="0.3">
      <c r="B34" t="s">
        <v>62</v>
      </c>
      <c r="C34" s="3" t="s">
        <v>56</v>
      </c>
      <c r="D34" s="2">
        <v>0.25</v>
      </c>
      <c r="E34" s="2">
        <v>0.75</v>
      </c>
      <c r="F34" s="2">
        <v>0</v>
      </c>
      <c r="G34" s="2">
        <v>0</v>
      </c>
      <c r="I34" s="5"/>
    </row>
    <row r="35" spans="1:14" x14ac:dyDescent="0.3">
      <c r="B35" t="s">
        <v>63</v>
      </c>
      <c r="C35" s="3" t="s">
        <v>57</v>
      </c>
      <c r="D35" s="2">
        <v>0</v>
      </c>
      <c r="E35" s="2">
        <v>0.2</v>
      </c>
      <c r="F35" s="2">
        <v>0.8</v>
      </c>
      <c r="G35" s="2">
        <v>0</v>
      </c>
      <c r="I35" s="1" t="s">
        <v>40</v>
      </c>
      <c r="J35" s="5" t="s">
        <v>39</v>
      </c>
    </row>
    <row r="36" spans="1:14" x14ac:dyDescent="0.3">
      <c r="B36" t="s">
        <v>61</v>
      </c>
      <c r="C36" s="3" t="s">
        <v>64</v>
      </c>
      <c r="D36" s="2">
        <v>1</v>
      </c>
      <c r="E36" s="2">
        <v>0</v>
      </c>
      <c r="F36" s="2">
        <v>0</v>
      </c>
      <c r="G36" s="2">
        <v>0</v>
      </c>
      <c r="I36" t="s">
        <v>15</v>
      </c>
      <c r="N36" t="s">
        <v>16</v>
      </c>
    </row>
    <row r="37" spans="1:14" x14ac:dyDescent="0.3">
      <c r="B37" t="s">
        <v>67</v>
      </c>
      <c r="C37" s="3" t="s">
        <v>69</v>
      </c>
      <c r="D37" s="2">
        <v>0</v>
      </c>
      <c r="E37" s="2">
        <v>0.72</v>
      </c>
      <c r="F37" s="2">
        <v>0.28000000000000003</v>
      </c>
      <c r="G37" s="2">
        <v>0</v>
      </c>
      <c r="I37" t="s">
        <v>85</v>
      </c>
    </row>
    <row r="38" spans="1:14" x14ac:dyDescent="0.3">
      <c r="B38" t="s">
        <v>68</v>
      </c>
      <c r="C38" s="3" t="s">
        <v>70</v>
      </c>
      <c r="D38" s="2">
        <v>0</v>
      </c>
      <c r="E38" s="2">
        <v>0.72</v>
      </c>
      <c r="F38" s="2">
        <v>0.28000000000000003</v>
      </c>
      <c r="G38" s="2">
        <v>0</v>
      </c>
      <c r="I38" t="s">
        <v>85</v>
      </c>
    </row>
    <row r="39" spans="1:14" x14ac:dyDescent="0.3">
      <c r="B39" t="s">
        <v>91</v>
      </c>
      <c r="C39" s="3" t="s">
        <v>71</v>
      </c>
      <c r="D39" s="2">
        <v>0</v>
      </c>
      <c r="E39" s="2">
        <v>0.66</v>
      </c>
      <c r="F39" s="2">
        <v>0.33</v>
      </c>
      <c r="G39" s="2">
        <v>0</v>
      </c>
      <c r="I39" t="s">
        <v>72</v>
      </c>
      <c r="K39" s="5"/>
      <c r="M39" t="s">
        <v>73</v>
      </c>
    </row>
    <row r="40" spans="1:14" x14ac:dyDescent="0.3">
      <c r="B40" t="s">
        <v>80</v>
      </c>
      <c r="C40" s="3" t="s">
        <v>81</v>
      </c>
      <c r="D40" s="2">
        <v>0.03</v>
      </c>
      <c r="E40" s="2">
        <v>0.42</v>
      </c>
      <c r="F40" s="2">
        <v>0.55000000000000004</v>
      </c>
      <c r="G40" s="2">
        <v>0</v>
      </c>
      <c r="I40" t="s">
        <v>88</v>
      </c>
    </row>
    <row r="42" spans="1:14" x14ac:dyDescent="0.3">
      <c r="A42" s="1" t="s">
        <v>7</v>
      </c>
      <c r="B42" t="s">
        <v>1</v>
      </c>
      <c r="C42" s="3" t="s">
        <v>46</v>
      </c>
      <c r="D42" s="2">
        <v>0.56000000000000005</v>
      </c>
      <c r="E42" s="2">
        <v>0.06</v>
      </c>
      <c r="F42" s="2">
        <v>0.38</v>
      </c>
      <c r="G42" s="2">
        <v>0</v>
      </c>
      <c r="I42" s="8" t="s">
        <v>38</v>
      </c>
      <c r="L42" s="5" t="s">
        <v>37</v>
      </c>
    </row>
    <row r="43" spans="1:14" x14ac:dyDescent="0.3">
      <c r="B43" t="s">
        <v>4</v>
      </c>
      <c r="C43" s="3" t="s">
        <v>47</v>
      </c>
      <c r="D43" s="2">
        <v>0</v>
      </c>
      <c r="E43" s="2">
        <v>0</v>
      </c>
      <c r="F43" s="2">
        <v>1</v>
      </c>
      <c r="G43" s="2">
        <v>0</v>
      </c>
      <c r="I43" s="5" t="s">
        <v>10</v>
      </c>
    </row>
    <row r="44" spans="1:14" x14ac:dyDescent="0.3">
      <c r="B44" t="s">
        <v>23</v>
      </c>
      <c r="C44" s="3" t="s">
        <v>48</v>
      </c>
      <c r="D44" s="12">
        <v>0.69</v>
      </c>
      <c r="E44" s="12">
        <v>0</v>
      </c>
      <c r="F44" s="12">
        <v>0.31</v>
      </c>
      <c r="G44" s="12">
        <v>0</v>
      </c>
      <c r="I44" s="5"/>
    </row>
    <row r="45" spans="1:14" x14ac:dyDescent="0.3">
      <c r="B45" t="s">
        <v>28</v>
      </c>
      <c r="C45" s="3" t="s">
        <v>49</v>
      </c>
      <c r="D45" s="2">
        <v>0.69</v>
      </c>
      <c r="E45" s="2">
        <v>0</v>
      </c>
      <c r="F45" s="2">
        <v>0.31</v>
      </c>
      <c r="G45" s="2">
        <v>0</v>
      </c>
      <c r="I45" s="5" t="s">
        <v>58</v>
      </c>
    </row>
    <row r="46" spans="1:14" x14ac:dyDescent="0.3">
      <c r="B46" t="s">
        <v>24</v>
      </c>
      <c r="C46" s="3" t="s">
        <v>50</v>
      </c>
      <c r="D46" s="12">
        <v>0.69</v>
      </c>
      <c r="E46" s="12">
        <v>0</v>
      </c>
      <c r="F46" s="12">
        <v>0.31</v>
      </c>
      <c r="G46" s="12">
        <v>0</v>
      </c>
      <c r="I46" s="5"/>
    </row>
    <row r="47" spans="1:14" x14ac:dyDescent="0.3">
      <c r="B47" t="s">
        <v>26</v>
      </c>
      <c r="C47" s="3" t="s">
        <v>51</v>
      </c>
      <c r="D47" s="12">
        <v>0.69</v>
      </c>
      <c r="E47" s="12">
        <v>0</v>
      </c>
      <c r="F47" s="12">
        <v>0.31</v>
      </c>
      <c r="G47" s="12">
        <v>0</v>
      </c>
      <c r="I47" s="5"/>
    </row>
    <row r="48" spans="1:14" x14ac:dyDescent="0.3">
      <c r="B48" t="s">
        <v>25</v>
      </c>
      <c r="C48" s="3" t="s">
        <v>52</v>
      </c>
      <c r="D48" s="12">
        <v>0.69</v>
      </c>
      <c r="E48" s="12">
        <v>0</v>
      </c>
      <c r="F48" s="12">
        <v>0.31</v>
      </c>
      <c r="G48" s="12">
        <v>0</v>
      </c>
      <c r="I48" s="5"/>
    </row>
    <row r="49" spans="1:19" x14ac:dyDescent="0.3">
      <c r="B49" t="s">
        <v>27</v>
      </c>
      <c r="C49" s="3" t="s">
        <v>53</v>
      </c>
      <c r="D49" s="12">
        <v>0.69</v>
      </c>
      <c r="E49" s="12">
        <v>0</v>
      </c>
      <c r="F49" s="12">
        <v>0.31</v>
      </c>
      <c r="G49" s="12">
        <v>0</v>
      </c>
    </row>
    <row r="50" spans="1:19" x14ac:dyDescent="0.3">
      <c r="B50" t="s">
        <v>5</v>
      </c>
      <c r="C50" s="3" t="s">
        <v>54</v>
      </c>
      <c r="D50" s="2">
        <v>1</v>
      </c>
      <c r="E50" s="2">
        <v>0</v>
      </c>
      <c r="F50" s="2">
        <v>0</v>
      </c>
      <c r="G50" s="2">
        <v>0</v>
      </c>
      <c r="I50" t="s">
        <v>30</v>
      </c>
    </row>
    <row r="51" spans="1:19" x14ac:dyDescent="0.3">
      <c r="B51" t="s">
        <v>60</v>
      </c>
      <c r="C51" s="3" t="s">
        <v>55</v>
      </c>
      <c r="D51" s="2">
        <v>0.83</v>
      </c>
      <c r="E51" s="2">
        <v>0.17</v>
      </c>
      <c r="F51" s="2">
        <v>0</v>
      </c>
      <c r="G51" s="2">
        <v>0</v>
      </c>
    </row>
    <row r="52" spans="1:19" x14ac:dyDescent="0.3">
      <c r="B52" t="s">
        <v>62</v>
      </c>
      <c r="C52" s="3" t="s">
        <v>56</v>
      </c>
      <c r="D52" s="2">
        <v>0.83</v>
      </c>
      <c r="E52" s="2">
        <v>0.17</v>
      </c>
      <c r="F52" s="2">
        <v>0</v>
      </c>
      <c r="G52" s="2">
        <v>0</v>
      </c>
    </row>
    <row r="53" spans="1:19" x14ac:dyDescent="0.3">
      <c r="B53" t="s">
        <v>63</v>
      </c>
      <c r="C53" s="3" t="s">
        <v>57</v>
      </c>
      <c r="D53" s="2">
        <v>0.55000000000000004</v>
      </c>
      <c r="E53" s="2">
        <v>0.15</v>
      </c>
      <c r="F53" s="2">
        <v>0.3</v>
      </c>
      <c r="G53" s="2">
        <v>0</v>
      </c>
      <c r="I53" t="s">
        <v>41</v>
      </c>
    </row>
    <row r="54" spans="1:19" x14ac:dyDescent="0.3">
      <c r="B54" t="s">
        <v>61</v>
      </c>
      <c r="C54" s="3" t="s">
        <v>64</v>
      </c>
      <c r="D54" s="2">
        <v>1</v>
      </c>
      <c r="E54" s="2">
        <v>0</v>
      </c>
      <c r="F54" s="2">
        <v>0</v>
      </c>
      <c r="G54" s="2">
        <v>0</v>
      </c>
    </row>
    <row r="55" spans="1:19" x14ac:dyDescent="0.3">
      <c r="B55" t="s">
        <v>67</v>
      </c>
      <c r="C55" s="3" t="s">
        <v>69</v>
      </c>
      <c r="D55" s="2">
        <v>0.66</v>
      </c>
      <c r="E55" s="2">
        <v>0.19</v>
      </c>
      <c r="F55" s="2">
        <v>0.15</v>
      </c>
      <c r="G55" s="2">
        <v>0</v>
      </c>
      <c r="I55" t="s">
        <v>86</v>
      </c>
    </row>
    <row r="56" spans="1:19" x14ac:dyDescent="0.3">
      <c r="B56" t="s">
        <v>68</v>
      </c>
      <c r="C56" s="3" t="s">
        <v>70</v>
      </c>
      <c r="D56" s="2">
        <v>0.66</v>
      </c>
      <c r="E56" s="2">
        <v>0.19</v>
      </c>
      <c r="F56" s="2">
        <v>0.15</v>
      </c>
      <c r="G56" s="2">
        <v>0</v>
      </c>
      <c r="I56" t="s">
        <v>86</v>
      </c>
    </row>
    <row r="57" spans="1:19" x14ac:dyDescent="0.3">
      <c r="B57" t="s">
        <v>91</v>
      </c>
      <c r="C57" s="3" t="s">
        <v>71</v>
      </c>
      <c r="D57" s="2">
        <v>0.5</v>
      </c>
      <c r="E57" s="2">
        <v>0.5</v>
      </c>
      <c r="F57" s="2">
        <v>0</v>
      </c>
      <c r="G57" s="2">
        <v>0</v>
      </c>
      <c r="I57" t="s">
        <v>74</v>
      </c>
      <c r="K57" s="5"/>
    </row>
    <row r="58" spans="1:19" x14ac:dyDescent="0.3">
      <c r="B58" t="s">
        <v>80</v>
      </c>
      <c r="C58" s="3" t="s">
        <v>81</v>
      </c>
      <c r="D58" s="2">
        <v>0.19</v>
      </c>
      <c r="E58" s="2">
        <v>0.33</v>
      </c>
      <c r="F58" s="2">
        <v>0.48</v>
      </c>
      <c r="G58" s="2">
        <v>0</v>
      </c>
      <c r="I58" t="s">
        <v>89</v>
      </c>
      <c r="K58" s="5"/>
    </row>
    <row r="60" spans="1:19" x14ac:dyDescent="0.3">
      <c r="A60" s="1" t="s">
        <v>11</v>
      </c>
      <c r="B60" t="s">
        <v>1</v>
      </c>
      <c r="C60" s="3" t="s">
        <v>46</v>
      </c>
      <c r="D60" s="10">
        <v>0.45</v>
      </c>
      <c r="E60" s="10">
        <v>0</v>
      </c>
      <c r="F60" s="2">
        <v>0.55000000000000004</v>
      </c>
      <c r="G60" s="2">
        <v>0</v>
      </c>
      <c r="I60" s="5" t="s">
        <v>12</v>
      </c>
      <c r="R60" t="s">
        <v>32</v>
      </c>
      <c r="S60" t="s">
        <v>33</v>
      </c>
    </row>
    <row r="61" spans="1:19" x14ac:dyDescent="0.3">
      <c r="B61" t="s">
        <v>4</v>
      </c>
      <c r="C61" s="3" t="s">
        <v>47</v>
      </c>
      <c r="D61" s="2">
        <v>0.13</v>
      </c>
      <c r="E61" s="2">
        <v>0</v>
      </c>
      <c r="F61" s="2">
        <v>0.87</v>
      </c>
      <c r="G61" s="2">
        <v>0</v>
      </c>
    </row>
    <row r="62" spans="1:19" x14ac:dyDescent="0.3">
      <c r="B62" t="s">
        <v>23</v>
      </c>
      <c r="C62" s="3" t="s">
        <v>48</v>
      </c>
      <c r="D62" s="12">
        <v>0.41</v>
      </c>
      <c r="E62" s="12">
        <v>0</v>
      </c>
      <c r="F62" s="12">
        <v>0.59</v>
      </c>
      <c r="G62" s="12">
        <v>0</v>
      </c>
      <c r="I62" s="5"/>
    </row>
    <row r="63" spans="1:19" x14ac:dyDescent="0.3">
      <c r="B63" t="s">
        <v>28</v>
      </c>
      <c r="C63" s="3" t="s">
        <v>49</v>
      </c>
      <c r="D63" s="2">
        <v>0.41</v>
      </c>
      <c r="E63" s="2">
        <v>0</v>
      </c>
      <c r="F63" s="2">
        <v>0.59</v>
      </c>
      <c r="G63" s="2">
        <v>0</v>
      </c>
      <c r="I63" s="11" t="s">
        <v>59</v>
      </c>
      <c r="J63" s="5" t="s">
        <v>12</v>
      </c>
    </row>
    <row r="64" spans="1:19" x14ac:dyDescent="0.3">
      <c r="B64" t="s">
        <v>24</v>
      </c>
      <c r="C64" s="3" t="s">
        <v>50</v>
      </c>
      <c r="D64" s="12">
        <v>0.41</v>
      </c>
      <c r="E64" s="12">
        <v>0</v>
      </c>
      <c r="F64" s="12">
        <v>0.59</v>
      </c>
      <c r="G64" s="12">
        <v>0</v>
      </c>
      <c r="I64" s="5"/>
    </row>
    <row r="65" spans="1:16" x14ac:dyDescent="0.3">
      <c r="B65" t="s">
        <v>26</v>
      </c>
      <c r="C65" s="3" t="s">
        <v>51</v>
      </c>
      <c r="D65" s="12">
        <v>0.41</v>
      </c>
      <c r="E65" s="12">
        <v>0</v>
      </c>
      <c r="F65" s="12">
        <v>0.59</v>
      </c>
      <c r="G65" s="12">
        <v>0</v>
      </c>
      <c r="I65" s="5"/>
    </row>
    <row r="66" spans="1:16" x14ac:dyDescent="0.3">
      <c r="B66" t="s">
        <v>25</v>
      </c>
      <c r="C66" s="3" t="s">
        <v>52</v>
      </c>
      <c r="D66" s="12">
        <v>0.41</v>
      </c>
      <c r="E66" s="12">
        <v>0</v>
      </c>
      <c r="F66" s="12">
        <v>0.59</v>
      </c>
      <c r="G66" s="12">
        <v>0</v>
      </c>
      <c r="I66" s="5"/>
    </row>
    <row r="67" spans="1:16" x14ac:dyDescent="0.3">
      <c r="B67" t="s">
        <v>27</v>
      </c>
      <c r="C67" s="3" t="s">
        <v>53</v>
      </c>
      <c r="D67" s="12">
        <v>0.41</v>
      </c>
      <c r="E67" s="12">
        <v>0</v>
      </c>
      <c r="F67" s="12">
        <v>0.59</v>
      </c>
      <c r="G67" s="12">
        <v>0</v>
      </c>
      <c r="I67" s="5"/>
    </row>
    <row r="68" spans="1:16" x14ac:dyDescent="0.3">
      <c r="B68" t="s">
        <v>5</v>
      </c>
      <c r="C68" s="3" t="s">
        <v>54</v>
      </c>
      <c r="D68" s="2">
        <v>1</v>
      </c>
      <c r="E68" s="2">
        <v>0</v>
      </c>
      <c r="F68" s="2">
        <v>0</v>
      </c>
      <c r="G68" s="2">
        <v>0</v>
      </c>
    </row>
    <row r="69" spans="1:16" x14ac:dyDescent="0.3">
      <c r="B69" t="s">
        <v>60</v>
      </c>
      <c r="C69" s="3" t="s">
        <v>55</v>
      </c>
      <c r="D69" s="10">
        <v>1</v>
      </c>
      <c r="E69" s="10">
        <v>0</v>
      </c>
      <c r="F69" s="2">
        <v>0</v>
      </c>
      <c r="G69" s="2">
        <v>0</v>
      </c>
      <c r="I69" s="9"/>
    </row>
    <row r="70" spans="1:16" x14ac:dyDescent="0.3">
      <c r="B70" t="s">
        <v>62</v>
      </c>
      <c r="C70" s="3" t="s">
        <v>56</v>
      </c>
      <c r="D70" s="2">
        <v>1</v>
      </c>
      <c r="E70" s="2">
        <v>0</v>
      </c>
      <c r="F70" s="2">
        <v>0</v>
      </c>
      <c r="G70" s="2">
        <v>0</v>
      </c>
      <c r="I70" s="9"/>
    </row>
    <row r="71" spans="1:16" x14ac:dyDescent="0.3">
      <c r="B71" t="s">
        <v>63</v>
      </c>
      <c r="C71" s="3" t="s">
        <v>57</v>
      </c>
      <c r="D71" s="2">
        <v>0.27</v>
      </c>
      <c r="E71" s="2">
        <v>0.01</v>
      </c>
      <c r="F71" s="2">
        <v>0.72</v>
      </c>
      <c r="G71" s="2">
        <v>0</v>
      </c>
      <c r="I71" t="s">
        <v>43</v>
      </c>
    </row>
    <row r="72" spans="1:16" x14ac:dyDescent="0.3">
      <c r="B72" t="s">
        <v>61</v>
      </c>
      <c r="C72" s="3" t="s">
        <v>64</v>
      </c>
      <c r="D72" s="2">
        <v>1</v>
      </c>
      <c r="E72" s="2">
        <v>0</v>
      </c>
      <c r="F72" s="2">
        <v>0</v>
      </c>
      <c r="G72" s="2">
        <v>0</v>
      </c>
    </row>
    <row r="73" spans="1:16" x14ac:dyDescent="0.3">
      <c r="B73" t="s">
        <v>67</v>
      </c>
      <c r="C73" s="3" t="s">
        <v>69</v>
      </c>
      <c r="D73" s="2">
        <v>0.93</v>
      </c>
      <c r="E73" s="2">
        <v>0</v>
      </c>
      <c r="F73" s="2">
        <v>7.0000000000000007E-2</v>
      </c>
      <c r="G73" s="2">
        <v>0</v>
      </c>
      <c r="I73" t="s">
        <v>87</v>
      </c>
    </row>
    <row r="74" spans="1:16" x14ac:dyDescent="0.3">
      <c r="B74" t="s">
        <v>68</v>
      </c>
      <c r="C74" s="3" t="s">
        <v>70</v>
      </c>
      <c r="D74" s="2">
        <v>0.93</v>
      </c>
      <c r="E74" s="2">
        <v>0</v>
      </c>
      <c r="F74" s="2">
        <v>7.0000000000000007E-2</v>
      </c>
      <c r="G74" s="2">
        <v>0</v>
      </c>
      <c r="I74" t="s">
        <v>87</v>
      </c>
    </row>
    <row r="75" spans="1:16" x14ac:dyDescent="0.3">
      <c r="B75" t="s">
        <v>91</v>
      </c>
      <c r="C75" s="3" t="s">
        <v>71</v>
      </c>
      <c r="D75" s="2">
        <v>0.8</v>
      </c>
      <c r="E75" s="2">
        <v>0</v>
      </c>
      <c r="F75" s="2">
        <v>0.2</v>
      </c>
      <c r="G75" s="2">
        <v>0</v>
      </c>
      <c r="I75" t="s">
        <v>92</v>
      </c>
      <c r="K75" s="5"/>
      <c r="P75" t="s">
        <v>12</v>
      </c>
    </row>
    <row r="76" spans="1:16" x14ac:dyDescent="0.3">
      <c r="B76" t="s">
        <v>80</v>
      </c>
      <c r="C76" s="3" t="s">
        <v>81</v>
      </c>
      <c r="D76" s="2">
        <v>0.66</v>
      </c>
      <c r="E76" s="2">
        <v>0.18</v>
      </c>
      <c r="F76" s="2">
        <v>0.16</v>
      </c>
      <c r="G76" s="2">
        <v>0</v>
      </c>
      <c r="I76" t="s">
        <v>90</v>
      </c>
    </row>
    <row r="78" spans="1:16" x14ac:dyDescent="0.3">
      <c r="A78" s="1" t="s">
        <v>13</v>
      </c>
      <c r="B78" t="s">
        <v>1</v>
      </c>
      <c r="C78" s="3" t="s">
        <v>46</v>
      </c>
      <c r="D78" s="2">
        <v>0.8</v>
      </c>
      <c r="E78" s="2">
        <v>0</v>
      </c>
      <c r="F78" s="2">
        <v>0.2</v>
      </c>
      <c r="G78" s="2">
        <v>0</v>
      </c>
      <c r="I78" t="s">
        <v>14</v>
      </c>
    </row>
    <row r="79" spans="1:16" x14ac:dyDescent="0.3">
      <c r="B79" t="s">
        <v>4</v>
      </c>
      <c r="C79" s="3" t="s">
        <v>47</v>
      </c>
      <c r="D79" s="2">
        <v>0</v>
      </c>
      <c r="E79" s="2">
        <v>0</v>
      </c>
      <c r="F79" s="2">
        <v>1</v>
      </c>
      <c r="G79" s="2">
        <v>0</v>
      </c>
    </row>
    <row r="80" spans="1:16" x14ac:dyDescent="0.3">
      <c r="B80" t="s">
        <v>23</v>
      </c>
      <c r="C80" s="3" t="s">
        <v>48</v>
      </c>
      <c r="D80" s="12">
        <v>0.8</v>
      </c>
      <c r="E80" s="12">
        <v>0</v>
      </c>
      <c r="F80" s="12">
        <v>0.2</v>
      </c>
      <c r="G80" s="12">
        <v>0</v>
      </c>
    </row>
    <row r="81" spans="1:11" x14ac:dyDescent="0.3">
      <c r="B81" t="s">
        <v>28</v>
      </c>
      <c r="C81" s="3" t="s">
        <v>49</v>
      </c>
      <c r="D81" s="2">
        <v>0.8</v>
      </c>
      <c r="E81" s="2">
        <v>0</v>
      </c>
      <c r="F81" s="2">
        <v>0.2</v>
      </c>
      <c r="G81" s="2">
        <v>0</v>
      </c>
      <c r="I81" t="s">
        <v>14</v>
      </c>
    </row>
    <row r="82" spans="1:11" x14ac:dyDescent="0.3">
      <c r="B82" t="s">
        <v>24</v>
      </c>
      <c r="C82" s="3" t="s">
        <v>50</v>
      </c>
      <c r="D82" s="12">
        <v>0.8</v>
      </c>
      <c r="E82" s="12">
        <v>0</v>
      </c>
      <c r="F82" s="12">
        <v>0.2</v>
      </c>
      <c r="G82" s="12">
        <v>0</v>
      </c>
    </row>
    <row r="83" spans="1:11" x14ac:dyDescent="0.3">
      <c r="B83" t="s">
        <v>26</v>
      </c>
      <c r="C83" s="3" t="s">
        <v>51</v>
      </c>
      <c r="D83" s="12">
        <v>0.8</v>
      </c>
      <c r="E83" s="12">
        <v>0</v>
      </c>
      <c r="F83" s="12">
        <v>0.2</v>
      </c>
      <c r="G83" s="12">
        <v>0</v>
      </c>
    </row>
    <row r="84" spans="1:11" x14ac:dyDescent="0.3">
      <c r="B84" t="s">
        <v>25</v>
      </c>
      <c r="C84" s="3" t="s">
        <v>52</v>
      </c>
      <c r="D84" s="12">
        <v>0.8</v>
      </c>
      <c r="E84" s="12">
        <v>0</v>
      </c>
      <c r="F84" s="12">
        <v>0.2</v>
      </c>
      <c r="G84" s="12">
        <v>0</v>
      </c>
    </row>
    <row r="85" spans="1:11" x14ac:dyDescent="0.3">
      <c r="B85" t="s">
        <v>27</v>
      </c>
      <c r="C85" s="3" t="s">
        <v>53</v>
      </c>
      <c r="D85" s="12">
        <v>0.8</v>
      </c>
      <c r="E85" s="12">
        <v>0</v>
      </c>
      <c r="F85" s="12">
        <v>0.2</v>
      </c>
      <c r="G85" s="12">
        <v>0</v>
      </c>
    </row>
    <row r="86" spans="1:11" x14ac:dyDescent="0.3">
      <c r="B86" t="s">
        <v>5</v>
      </c>
      <c r="C86" s="3" t="s">
        <v>54</v>
      </c>
      <c r="D86" s="2">
        <v>1</v>
      </c>
      <c r="E86" s="2">
        <v>0</v>
      </c>
      <c r="F86" s="2">
        <v>0</v>
      </c>
      <c r="G86" s="2">
        <v>0</v>
      </c>
    </row>
    <row r="87" spans="1:11" x14ac:dyDescent="0.3">
      <c r="B87" t="s">
        <v>60</v>
      </c>
      <c r="C87" s="3" t="s">
        <v>55</v>
      </c>
      <c r="D87" s="2">
        <v>1</v>
      </c>
      <c r="E87" s="2">
        <v>0</v>
      </c>
      <c r="F87" s="2">
        <v>0</v>
      </c>
      <c r="G87" s="2">
        <v>0</v>
      </c>
    </row>
    <row r="88" spans="1:11" x14ac:dyDescent="0.3">
      <c r="B88" t="s">
        <v>62</v>
      </c>
      <c r="C88" s="3" t="s">
        <v>56</v>
      </c>
      <c r="D88" s="2">
        <v>1</v>
      </c>
      <c r="E88" s="2">
        <v>0</v>
      </c>
      <c r="F88" s="2">
        <v>0</v>
      </c>
      <c r="G88" s="2">
        <v>0</v>
      </c>
    </row>
    <row r="89" spans="1:11" x14ac:dyDescent="0.3">
      <c r="B89" t="s">
        <v>63</v>
      </c>
      <c r="C89" s="3" t="s">
        <v>57</v>
      </c>
      <c r="D89" s="2">
        <v>1</v>
      </c>
      <c r="E89" s="2">
        <v>0</v>
      </c>
      <c r="F89" s="2">
        <v>0</v>
      </c>
      <c r="G89" s="2">
        <v>0</v>
      </c>
    </row>
    <row r="90" spans="1:11" x14ac:dyDescent="0.3">
      <c r="B90" t="s">
        <v>61</v>
      </c>
      <c r="C90" s="3" t="s">
        <v>64</v>
      </c>
      <c r="D90" s="2">
        <v>1</v>
      </c>
      <c r="E90" s="2">
        <v>0</v>
      </c>
      <c r="F90" s="2">
        <v>0</v>
      </c>
      <c r="G90" s="2">
        <v>0</v>
      </c>
    </row>
    <row r="91" spans="1:11" x14ac:dyDescent="0.3">
      <c r="B91" t="s">
        <v>67</v>
      </c>
      <c r="C91" s="3" t="s">
        <v>69</v>
      </c>
      <c r="D91" s="2">
        <v>1</v>
      </c>
      <c r="E91" s="2">
        <v>0</v>
      </c>
      <c r="F91" s="2">
        <v>0</v>
      </c>
      <c r="G91" s="2">
        <v>0</v>
      </c>
    </row>
    <row r="92" spans="1:11" x14ac:dyDescent="0.3">
      <c r="B92" t="s">
        <v>68</v>
      </c>
      <c r="C92" s="3" t="s">
        <v>70</v>
      </c>
      <c r="D92" s="2">
        <v>1</v>
      </c>
      <c r="E92" s="2">
        <v>0</v>
      </c>
      <c r="F92" s="2">
        <v>0</v>
      </c>
      <c r="G92" s="2">
        <v>0</v>
      </c>
    </row>
    <row r="93" spans="1:11" x14ac:dyDescent="0.3">
      <c r="B93" t="s">
        <v>91</v>
      </c>
      <c r="C93" s="3" t="s">
        <v>71</v>
      </c>
      <c r="D93" s="2">
        <v>0.5</v>
      </c>
      <c r="E93" s="2">
        <v>0.5</v>
      </c>
      <c r="F93" s="2">
        <v>0</v>
      </c>
      <c r="G93" s="2">
        <v>0</v>
      </c>
      <c r="K93" s="5"/>
    </row>
    <row r="94" spans="1:11" x14ac:dyDescent="0.3">
      <c r="B94" t="s">
        <v>80</v>
      </c>
      <c r="C94" s="3" t="s">
        <v>81</v>
      </c>
      <c r="D94" s="2">
        <v>1</v>
      </c>
      <c r="E94" s="2">
        <v>0</v>
      </c>
      <c r="F94" s="2">
        <v>0</v>
      </c>
      <c r="G94" s="2">
        <v>0</v>
      </c>
      <c r="I94" t="s">
        <v>82</v>
      </c>
      <c r="K94" s="5"/>
    </row>
    <row r="95" spans="1:11" x14ac:dyDescent="0.3">
      <c r="A95" s="1"/>
    </row>
    <row r="96" spans="1:11" x14ac:dyDescent="0.3">
      <c r="A96" s="5"/>
    </row>
    <row r="97" spans="1:1" x14ac:dyDescent="0.3">
      <c r="A97" s="5"/>
    </row>
    <row r="98" spans="1:1" x14ac:dyDescent="0.3">
      <c r="A98" s="5"/>
    </row>
    <row r="99" spans="1:1" x14ac:dyDescent="0.3">
      <c r="A99" s="5"/>
    </row>
    <row r="100" spans="1:1" x14ac:dyDescent="0.3">
      <c r="A100" s="5"/>
    </row>
  </sheetData>
  <hyperlinks>
    <hyperlink ref="I43" r:id="rId1" location="recycling" display="https://www.epa.gov/facts-and-figures-about-materials-waste-and-recycling/national-overview-facts-and-figures-materials - recycling" xr:uid="{2A109681-E295-428D-951E-EDE6760C0644}"/>
    <hyperlink ref="I60" r:id="rId2" xr:uid="{91F3591B-7B75-46F3-BFAE-20D64F79A4F0}"/>
    <hyperlink ref="I8" r:id="rId3" xr:uid="{33E7856F-E3B1-4DCF-982D-1C5B36389097}"/>
    <hyperlink ref="R8" r:id="rId4" xr:uid="{66301AD9-2BA5-47FD-9391-9488A4A9AAD2}"/>
    <hyperlink ref="R26" r:id="rId5" xr:uid="{BC59ADD2-E581-4D03-8700-E9C333F23502}"/>
    <hyperlink ref="K17" r:id="rId6" xr:uid="{FAD702CA-6E1B-4120-B973-DCC44004A24F}"/>
    <hyperlink ref="L42" r:id="rId7" location=":~:text=About%20110%20million%20tons%20of,for%20resource%20and%20energy%20recovery." xr:uid="{7016F1DF-7DC8-4E80-9922-3D914455EE9B}"/>
    <hyperlink ref="I14" r:id="rId8" location=":~:text=45%25%20van%20het%20plastic%20afval%20in%20Nederland%20wordt,recyclaat%20%28in%202018%20was%20dat%20nog%20ca.%2010%25%29." display="https://plasticseurope.org/nl/2022/07/11/nederland-europees-koploper-in-recycling-plastic-afval-maar-verbrandt-ook-55-van-ingezameld-plastic-afval/#:~:text=45%25%20van%20het%20plastic%20afval%20in%20Nederland%20wordt,recyclaat%20%28in%202018%20was%20dat%20nog%20ca.%2010%25%29." xr:uid="{EBE3B1D7-3226-411D-B763-00471EEBDFCB}"/>
    <hyperlink ref="I33" r:id="rId9" xr:uid="{279B7A09-17CE-4ECB-9681-292940DC96E1}"/>
    <hyperlink ref="J35" r:id="rId10" xr:uid="{7C322458-F304-42E1-BF05-85B01AFFB6DB}"/>
    <hyperlink ref="I9" r:id="rId11" xr:uid="{4E67FD81-E30F-45F9-9987-A994A759C888}"/>
    <hyperlink ref="I45" r:id="rId12" xr:uid="{8E9209F0-FC40-4374-857F-92349461F7A5}"/>
    <hyperlink ref="J63" r:id="rId13" xr:uid="{15B6F97B-144A-4004-AB81-1CD141723342}"/>
    <hyperlink ref="I15" r:id="rId14" location=":~:text=45%25%20van%20het%20plastic%20afval%20in%20Nederland%20wordt,recyclaat%20%28in%202018%20was%20dat%20nog%20ca.%2010%25%29." display="https://plasticseurope.org/nl/2022/07/11/nederland-europees-koploper-in-recycling-plastic-afval-maar-verbrandt-ook-55-van-ingezameld-plastic-afval/#:~:text=45%25%20van%20het%20plastic%20afval%20in%20Nederland%20wordt,recyclaat%20%28in%202018%20was%20dat%20nog%20ca.%2010%25%29." xr:uid="{74BA1430-DB1E-4D08-9B1D-318D7525D833}"/>
    <hyperlink ref="I4" r:id="rId15" xr:uid="{95192E3A-16F8-4777-A3B4-FB2DE1374C00}"/>
    <hyperlink ref="I24" r:id="rId16" xr:uid="{3683E8BC-164C-440C-8D59-43488DA90EBB}"/>
  </hyperlinks>
  <pageMargins left="0.7" right="0.7" top="0.75" bottom="0.75" header="0.3" footer="0.3"/>
  <pageSetup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Joost Vogtländer</dc:creator>
  <cp:lastModifiedBy>joost vogtlander</cp:lastModifiedBy>
  <cp:lastPrinted>2024-05-01T12:58:34Z</cp:lastPrinted>
  <dcterms:created xsi:type="dcterms:W3CDTF">2024-03-07T14:30:15Z</dcterms:created>
  <dcterms:modified xsi:type="dcterms:W3CDTF">2026-06-10T12:54:09Z</dcterms:modified>
</cp:coreProperties>
</file>